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<sst xmlns="http://schemas.openxmlformats.org/spreadsheetml/2006/main" count="363" uniqueCount="119">
  <si>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</si>
  <si>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</si>
  <si>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</si>
  <si>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</si>
  <si>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</si>
  <si>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</si>
  <si>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</si>
  <si>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</si>
  <si>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</si>
  <si>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</si>
  <si>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</si>
  <si>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</si>
  <si>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</si>
  <si>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</si>
  <si>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</si>
  <si>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</si>
  <si>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</si>
  <si>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</si>
  <si>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</si>
  <si>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</si>
  <si>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</si>
  <si>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</si>
  <si>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</si>
  <si>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</si>
  <si>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</si>
  <si>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</si>
  <si>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</si>
  <si>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</si>
  <si>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</si>
  <si>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</si>
  <si>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</si>
  <si>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</si>
  <si>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</si>
  <si>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</si>
  <si>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</si>
  <si>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</si>
  <si>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</si>
  <si>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</si>
  <si>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</si>
  <si>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</si>
  <si>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</si>
  <si>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</si>
  <si>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</si>
  <si>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</si>
  <si>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</si>
  <si>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</si>
  <si>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</si>
  <si>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</si>
  <si>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</si>
  <si>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</si>
  <si>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</si>
  <si>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</si>
  <si>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</si>
  <si>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</si>
  <si>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</si>
  <si>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</si>
  <si>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</si>
  <si>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</si>
  <si>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</si>
  <si>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</si>
  <si>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</si>
  <si>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</si>
  <si>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</si>
  <si>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</si>
  <si>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</si>
  <si>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</si>
  <si>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</si>
  <si>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</si>
  <si>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</si>
  <si>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</si>
  <si>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</si>
  <si>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</si>
  <si>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</si>
  <si>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</si>
  <si>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</si>
  <si>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</si>
  <si>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</si>
  <si>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</si>
  <si>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</si>
  <si>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</si>
  <si>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</si>
  <si>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</si>
  <si>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</si>
  <si>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</si>
  <si>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</si>
  <si>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</si>
  <si>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</si>
  <si>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</si>
  <si>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</si>
  <si>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</si>
  <si>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</si>
  <si>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</si>
  <si>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</si>
  <si>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</si>
  <si>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</si>
  <si>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</si>
  <si>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</si>
  <si>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</si>
  <si>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</si>
  <si>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</si>
  <si>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</si>
  <si>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</si>
  <si>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</si>
  <si>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</si>
  <si>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</si>
  <si>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</si>
  <si>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</si>
  <si>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</si>
  <si>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</si>
  <si>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</si>
  <si>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</si>
  <si>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</si>
  <si>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</si>
  <si>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>план на січень-жовтень  2015р.</t>
  </si>
  <si>
    <t xml:space="preserve">станом на 15.10. 2015 р. </t>
  </si>
  <si>
    <r>
      <t xml:space="preserve">станом на 15.10.2015р.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</si>
  <si>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15.10.2015р.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</si>
  <si>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15.10.2015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</si>
  <si>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15.10.2015р.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</si>
</sst>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4189684"/>
        <c:axId val="39271701"/>
      </c:lineChart>
      <c:catAx>
        <c:axId val="341896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71701"/>
        <c:crosses val="autoZero"/>
        <c:auto val="0"/>
        <c:lblOffset val="100"/>
        <c:tickLblSkip val="1"/>
        <c:noMultiLvlLbl val="0"/>
      </c:catAx>
      <c:valAx>
        <c:axId val="3927170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18968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жовтень!$L$4:$L$12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жовтень!$M$4:$M$24</c:f>
              <c:numCache/>
            </c:numRef>
          </c:val>
          <c:smooth val="1"/>
        </c:ser>
        <c:marker val="1"/>
        <c:axId val="22007950"/>
        <c:axId val="63853823"/>
      </c:lineChart>
      <c:catAx>
        <c:axId val="220079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53823"/>
        <c:crosses val="autoZero"/>
        <c:auto val="0"/>
        <c:lblOffset val="100"/>
        <c:tickLblSkip val="1"/>
        <c:noMultiLvlLbl val="0"/>
      </c:catAx>
      <c:valAx>
        <c:axId val="63853823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0079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15.10.2015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7813496"/>
        <c:axId val="4777145"/>
      </c:bar3DChart>
      <c:catAx>
        <c:axId val="3781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777145"/>
        <c:crosses val="autoZero"/>
        <c:auto val="1"/>
        <c:lblOffset val="100"/>
        <c:tickLblSkip val="1"/>
        <c:noMultiLvlLbl val="0"/>
      </c:catAx>
      <c:valAx>
        <c:axId val="4777145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13496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2994306"/>
        <c:axId val="51404435"/>
      </c:barChart>
      <c:catAx>
        <c:axId val="4299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04435"/>
        <c:crosses val="autoZero"/>
        <c:auto val="1"/>
        <c:lblOffset val="100"/>
        <c:tickLblSkip val="1"/>
        <c:noMultiLvlLbl val="0"/>
      </c:catAx>
      <c:valAx>
        <c:axId val="51404435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94306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9986732"/>
        <c:axId val="3009677"/>
      </c:barChart>
      <c:catAx>
        <c:axId val="5998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9677"/>
        <c:crosses val="autoZero"/>
        <c:auto val="1"/>
        <c:lblOffset val="100"/>
        <c:tickLblSkip val="1"/>
        <c:noMultiLvlLbl val="0"/>
      </c:catAx>
      <c:valAx>
        <c:axId val="3009677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86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січень-жовтень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27087094"/>
        <c:axId val="42457255"/>
      </c:barChart>
      <c:catAx>
        <c:axId val="27087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57255"/>
        <c:crossesAt val="0"/>
        <c:auto val="1"/>
        <c:lblOffset val="100"/>
        <c:tickLblSkip val="1"/>
        <c:noMultiLvlLbl val="0"/>
      </c:catAx>
      <c:valAx>
        <c:axId val="42457255"/>
        <c:scaling>
          <c:orientation val="minMax"/>
          <c:max val="6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7094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7900990"/>
        <c:axId val="26891183"/>
      </c:lineChart>
      <c:catAx>
        <c:axId val="179009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91183"/>
        <c:crosses val="autoZero"/>
        <c:auto val="0"/>
        <c:lblOffset val="100"/>
        <c:tickLblSkip val="1"/>
        <c:noMultiLvlLbl val="0"/>
      </c:catAx>
      <c:valAx>
        <c:axId val="2689118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9009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0694056"/>
        <c:axId val="30702185"/>
      </c:lineChart>
      <c:catAx>
        <c:axId val="406940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02185"/>
        <c:crosses val="autoZero"/>
        <c:auto val="0"/>
        <c:lblOffset val="100"/>
        <c:tickLblSkip val="1"/>
        <c:noMultiLvlLbl val="0"/>
      </c:catAx>
      <c:valAx>
        <c:axId val="3070218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69405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7884210"/>
        <c:axId val="3849027"/>
      </c:lineChart>
      <c:catAx>
        <c:axId val="78842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9027"/>
        <c:crosses val="autoZero"/>
        <c:auto val="0"/>
        <c:lblOffset val="100"/>
        <c:tickLblSkip val="1"/>
        <c:noMultiLvlLbl val="0"/>
      </c:catAx>
      <c:valAx>
        <c:axId val="3849027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88421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34641244"/>
        <c:axId val="43335741"/>
      </c:lineChart>
      <c:catAx>
        <c:axId val="346412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35741"/>
        <c:crosses val="autoZero"/>
        <c:auto val="0"/>
        <c:lblOffset val="100"/>
        <c:tickLblSkip val="1"/>
        <c:noMultiLvlLbl val="0"/>
      </c:catAx>
      <c:valAx>
        <c:axId val="4333574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64124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4477350"/>
        <c:axId val="20534103"/>
      </c:lineChart>
      <c:catAx>
        <c:axId val="544773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34103"/>
        <c:crosses val="autoZero"/>
        <c:auto val="0"/>
        <c:lblOffset val="100"/>
        <c:tickLblSkip val="1"/>
        <c:noMultiLvlLbl val="0"/>
      </c:catAx>
      <c:valAx>
        <c:axId val="20534103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4773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0589200"/>
        <c:axId val="52649617"/>
      </c:lineChart>
      <c:catAx>
        <c:axId val="505892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49617"/>
        <c:crosses val="autoZero"/>
        <c:auto val="0"/>
        <c:lblOffset val="100"/>
        <c:tickLblSkip val="1"/>
        <c:noMultiLvlLbl val="0"/>
      </c:catAx>
      <c:valAx>
        <c:axId val="52649617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5892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084506"/>
        <c:axId val="36760555"/>
      </c:lineChart>
      <c:catAx>
        <c:axId val="40845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60555"/>
        <c:crosses val="autoZero"/>
        <c:auto val="0"/>
        <c:lblOffset val="100"/>
        <c:tickLblSkip val="1"/>
        <c:noMultiLvlLbl val="0"/>
      </c:catAx>
      <c:valAx>
        <c:axId val="36760555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84506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62409540"/>
        <c:axId val="24814949"/>
      </c:lineChart>
      <c:catAx>
        <c:axId val="624095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14949"/>
        <c:crosses val="autoZero"/>
        <c:auto val="0"/>
        <c:lblOffset val="100"/>
        <c:tickLblSkip val="1"/>
        <c:noMultiLvlLbl val="0"/>
      </c:catAx>
      <c:valAx>
        <c:axId val="24814949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40954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січень-жовтень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536 097,3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531 131,3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- 28 682,7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жовтень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50 675,4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- 4 966,0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1507.10082</v>
          </cell>
        </row>
      </sheetData>
      <sheetData sheetId="2">
        <row r="83">
          <cell r="D83">
            <v>2162.07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6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8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0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Фонтан Сіті"/>
    </sheetNames>
    <sheetDataSet>
      <sheetData sheetId="16">
        <row r="6">
          <cell r="K6">
            <v>167647826.62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51</v>
      </c>
      <c r="O1" s="123"/>
      <c r="P1" s="123"/>
      <c r="Q1" s="123"/>
      <c r="R1" s="123"/>
      <c r="S1" s="124"/>
    </row>
    <row r="2" spans="1:19" ht="16.5" thickBo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52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46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47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49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112</v>
      </c>
      <c r="Q1" s="123"/>
      <c r="R1" s="123"/>
      <c r="S1" s="123"/>
      <c r="T1" s="123"/>
      <c r="U1" s="124"/>
    </row>
    <row r="2" spans="1:21" ht="16.5" thickBot="1">
      <c r="A2" s="125" t="s">
        <v>114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AVERAGE(L4:L12)</f>
        <v>2443.633333333333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2443.6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21.900000000000166</v>
      </c>
      <c r="L6" s="41">
        <v>1829.2</v>
      </c>
      <c r="M6" s="41">
        <v>1870</v>
      </c>
      <c r="N6" s="4">
        <f t="shared" si="1"/>
        <v>0.9781818181818182</v>
      </c>
      <c r="O6" s="2">
        <v>2443.6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2443.6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2443.6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2443.6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58.099999999999994</v>
      </c>
      <c r="L10" s="41">
        <v>1843.9</v>
      </c>
      <c r="M10" s="55">
        <v>1550</v>
      </c>
      <c r="N10" s="4">
        <f t="shared" si="1"/>
        <v>1.1896129032258065</v>
      </c>
      <c r="O10" s="2">
        <v>2443.6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2443.6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2443.6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4500</v>
      </c>
      <c r="N13" s="4">
        <f t="shared" si="1"/>
        <v>0</v>
      </c>
      <c r="O13" s="2">
        <v>2443.6</v>
      </c>
      <c r="P13" s="104"/>
      <c r="Q13" s="47"/>
      <c r="R13" s="53"/>
      <c r="S13" s="135"/>
      <c r="T13" s="136"/>
      <c r="U13" s="34">
        <f t="shared" si="2"/>
        <v>0</v>
      </c>
    </row>
    <row r="14" spans="1:21" ht="12.75">
      <c r="A14" s="12">
        <v>42293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1700</v>
      </c>
      <c r="N14" s="4">
        <f t="shared" si="1"/>
        <v>0</v>
      </c>
      <c r="O14" s="2">
        <v>2443.6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42296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1650</v>
      </c>
      <c r="N15" s="4">
        <f t="shared" si="1"/>
        <v>0</v>
      </c>
      <c r="O15" s="2">
        <v>2443.6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42297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2300</v>
      </c>
      <c r="N16" s="4">
        <f>L16/M16</f>
        <v>0</v>
      </c>
      <c r="O16" s="2">
        <v>2443.6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42298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2600</v>
      </c>
      <c r="N17" s="4">
        <f t="shared" si="1"/>
        <v>0</v>
      </c>
      <c r="O17" s="2">
        <v>2443.6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42299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3600</v>
      </c>
      <c r="N18" s="4">
        <f t="shared" si="1"/>
        <v>0</v>
      </c>
      <c r="O18" s="2">
        <v>2443.6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42300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2100</v>
      </c>
      <c r="N19" s="4">
        <f>L19/M19</f>
        <v>0</v>
      </c>
      <c r="O19" s="2">
        <v>2443.6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42303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2443.6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42304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2443.6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42305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2443.6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42306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6200</v>
      </c>
      <c r="N23" s="4">
        <f t="shared" si="1"/>
        <v>0</v>
      </c>
      <c r="O23" s="2">
        <v>2443.6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42307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6561.9</v>
      </c>
      <c r="N24" s="4">
        <f t="shared" si="1"/>
        <v>0</v>
      </c>
      <c r="O24" s="2">
        <v>2443.6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11337.300000000001</v>
      </c>
      <c r="C25" s="99">
        <f t="shared" si="3"/>
        <v>147.2</v>
      </c>
      <c r="D25" s="99">
        <f t="shared" si="3"/>
        <v>395.5</v>
      </c>
      <c r="E25" s="99">
        <f t="shared" si="3"/>
        <v>910.8000000000001</v>
      </c>
      <c r="F25" s="99">
        <f t="shared" si="3"/>
        <v>3356.5</v>
      </c>
      <c r="G25" s="99">
        <f t="shared" si="3"/>
        <v>1.2000000000000002</v>
      </c>
      <c r="H25" s="99">
        <f t="shared" si="3"/>
        <v>188.4</v>
      </c>
      <c r="I25" s="100">
        <f>SUM(I4:I24)</f>
        <v>707.7</v>
      </c>
      <c r="J25" s="100">
        <f t="shared" si="3"/>
        <v>203.3</v>
      </c>
      <c r="K25" s="42">
        <f t="shared" si="3"/>
        <v>4744.800000000001</v>
      </c>
      <c r="L25" s="42">
        <f t="shared" si="3"/>
        <v>21992.7</v>
      </c>
      <c r="M25" s="42">
        <f t="shared" si="3"/>
        <v>61591.9</v>
      </c>
      <c r="N25" s="14">
        <f t="shared" si="1"/>
        <v>0.3570713032070776</v>
      </c>
      <c r="O25" s="2"/>
      <c r="P25" s="89">
        <f>SUM(P4:P24)</f>
        <v>2510</v>
      </c>
      <c r="Q25" s="89">
        <f>SUM(Q4:Q24)</f>
        <v>0</v>
      </c>
      <c r="R25" s="89">
        <f>SUM(R4:R24)</f>
        <v>0</v>
      </c>
      <c r="S25" s="133">
        <f>SUM(S4:S24)</f>
        <v>9440.8</v>
      </c>
      <c r="T25" s="134"/>
      <c r="U25" s="89">
        <f>P25+Q25+S25+R25+T25</f>
        <v>11950.8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42292</v>
      </c>
      <c r="Q30" s="118">
        <v>0.019370000000000002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42292</v>
      </c>
      <c r="Q40" s="114">
        <v>167647.82662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25:T25"/>
    <mergeCell ref="S19:T19"/>
    <mergeCell ref="S20:T20"/>
    <mergeCell ref="S21:T21"/>
    <mergeCell ref="S22:T22"/>
    <mergeCell ref="P28:S28"/>
    <mergeCell ref="P29:S29"/>
    <mergeCell ref="P30:P31"/>
    <mergeCell ref="Q30:S31"/>
    <mergeCell ref="P40:P41"/>
    <mergeCell ref="Q40:S41"/>
    <mergeCell ref="Q33:R33"/>
    <mergeCell ref="Q34:R34"/>
    <mergeCell ref="P38:S38"/>
    <mergeCell ref="P39:S3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116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62</v>
      </c>
      <c r="C28" s="145"/>
      <c r="D28" s="149" t="s">
        <v>63</v>
      </c>
      <c r="E28" s="159"/>
      <c r="F28" s="160" t="s">
        <v>64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117</v>
      </c>
      <c r="P28" s="147"/>
    </row>
    <row r="29" spans="1:16" ht="45">
      <c r="A29" s="158"/>
      <c r="B29" s="71" t="s">
        <v>113</v>
      </c>
      <c r="C29" s="27" t="s">
        <v>25</v>
      </c>
      <c r="D29" s="71" t="str">
        <f>B29</f>
        <v>план на січень-жовтень  2015р.</v>
      </c>
      <c r="E29" s="27" t="str">
        <f>C29</f>
        <v>факт</v>
      </c>
      <c r="F29" s="70" t="str">
        <f>B29</f>
        <v>план на січень-жовтень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січень-жовтень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жовтень!Q40</f>
        <v>167647.82662</v>
      </c>
      <c r="B30" s="72">
        <v>6735.98</v>
      </c>
      <c r="C30" s="72">
        <v>6497.64</v>
      </c>
      <c r="D30" s="72">
        <v>1600</v>
      </c>
      <c r="E30" s="72">
        <v>593.11</v>
      </c>
      <c r="F30" s="72">
        <v>1332.9</v>
      </c>
      <c r="G30" s="72">
        <v>1859.08</v>
      </c>
      <c r="H30" s="72"/>
      <c r="I30" s="72"/>
      <c r="J30" s="72"/>
      <c r="K30" s="72"/>
      <c r="L30" s="92">
        <v>9668.88</v>
      </c>
      <c r="M30" s="73">
        <v>8949.83</v>
      </c>
      <c r="N30" s="74">
        <v>-719.0499999999993</v>
      </c>
      <c r="O30" s="150">
        <f>жовтень!Q30</f>
        <v>0.019370000000000002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269865.12</v>
      </c>
      <c r="C47" s="39">
        <v>275712.7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83545</v>
      </c>
      <c r="C48" s="17">
        <v>77424.82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73860</v>
      </c>
      <c r="C49" s="16">
        <v>75133.9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5759.3</v>
      </c>
      <c r="C50" s="16">
        <v>5580.42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57522.75</v>
      </c>
      <c r="C51" s="16">
        <v>51616.03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5770</v>
      </c>
      <c r="C52" s="16">
        <v>7492.82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2400</v>
      </c>
      <c r="C53" s="16">
        <v>2277.4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37375.17</v>
      </c>
      <c r="C54" s="16">
        <v>35893.230000000054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536097.34</v>
      </c>
      <c r="C55" s="11">
        <v>531131.32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118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55</v>
      </c>
      <c r="Q1" s="123"/>
      <c r="R1" s="123"/>
      <c r="S1" s="123"/>
      <c r="T1" s="123"/>
      <c r="U1" s="124"/>
    </row>
    <row r="2" spans="1:21" ht="16.5" thickBo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49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69</v>
      </c>
      <c r="Q1" s="123"/>
      <c r="R1" s="123"/>
      <c r="S1" s="123"/>
      <c r="T1" s="123"/>
      <c r="U1" s="124"/>
    </row>
    <row r="2" spans="1:21" ht="16.5" thickBot="1">
      <c r="A2" s="125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79</v>
      </c>
      <c r="Q1" s="123"/>
      <c r="R1" s="123"/>
      <c r="S1" s="123"/>
      <c r="T1" s="123"/>
      <c r="U1" s="124"/>
    </row>
    <row r="2" spans="1:21" ht="16.5" thickBot="1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82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85</v>
      </c>
      <c r="Q1" s="123"/>
      <c r="R1" s="123"/>
      <c r="S1" s="123"/>
      <c r="T1" s="123"/>
      <c r="U1" s="124"/>
    </row>
    <row r="2" spans="1:21" ht="16.5" thickBot="1">
      <c r="A2" s="125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70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47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90</v>
      </c>
      <c r="Q1" s="123"/>
      <c r="R1" s="123"/>
      <c r="S1" s="123"/>
      <c r="T1" s="123"/>
      <c r="U1" s="124"/>
    </row>
    <row r="2" spans="1:21" ht="16.5" thickBot="1">
      <c r="A2" s="125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96</v>
      </c>
      <c r="Q1" s="123"/>
      <c r="R1" s="123"/>
      <c r="S1" s="123"/>
      <c r="T1" s="123"/>
      <c r="U1" s="124"/>
    </row>
    <row r="2" spans="1:21" ht="16.5" thickBo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167647826.62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101</v>
      </c>
      <c r="Q1" s="123"/>
      <c r="R1" s="123"/>
      <c r="S1" s="123"/>
      <c r="T1" s="123"/>
      <c r="U1" s="124"/>
    </row>
    <row r="2" spans="1:21" ht="16.5" thickBo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50" sqref="Q5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106</v>
      </c>
      <c r="Q1" s="123"/>
      <c r="R1" s="123"/>
      <c r="S1" s="123"/>
      <c r="T1" s="123"/>
      <c r="U1" s="124"/>
    </row>
    <row r="2" spans="1:21" ht="16.5" thickBot="1">
      <c r="A2" s="125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3">
        <f>SUM(S4:S25)</f>
        <v>17324.4</v>
      </c>
      <c r="T26" s="13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42278</v>
      </c>
      <c r="Q31" s="118">
        <f>'[1]вересень'!$D$83</f>
        <v>1507.10082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70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47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42278</v>
      </c>
      <c r="Q41" s="114">
        <f>'[3]залишки  (2)'!$K$6/1000</f>
        <v>167647.82662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2015-10-15T07:52:00Z</dcterms:modified>
  <cp:category/>
  <cp:version/>
  <cp:contentType/>
  <cp:contentStatus/>
</cp:coreProperties>
</file>